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8927566fd8c3d6c4/Documenti/Documenti oscar/Oscar varie/FANTACALCIO/FANTALEGA2001/"/>
    </mc:Choice>
  </mc:AlternateContent>
  <xr:revisionPtr revIDLastSave="0" documentId="8_{BD135071-D5BE-4181-93DB-7A8744AC42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ase a gironi" sheetId="1" r:id="rId1"/>
  </sheets>
  <definedNames>
    <definedName name="Annata">#REF!</definedName>
    <definedName name="Campione">#REF!</definedName>
    <definedName name="classificaA">#REF!</definedName>
    <definedName name="classificaB">#REF!</definedName>
    <definedName name="classificaC">#REF!</definedName>
    <definedName name="classificaD">#REF!</definedName>
    <definedName name="classificaE">#REF!</definedName>
    <definedName name="classificaF">#REF!</definedName>
    <definedName name="FaseFinale">#REF!</definedName>
    <definedName name="Finale">#REF!</definedName>
    <definedName name="gironeA">#REF!</definedName>
    <definedName name="gironeB">#REF!</definedName>
    <definedName name="gironeC">#REF!</definedName>
    <definedName name="gironeD">#REF!</definedName>
    <definedName name="gironeE">#REF!</definedName>
    <definedName name="gironeF">#REF!</definedName>
    <definedName name="HTML_CodePage" hidden="1">1252</definedName>
    <definedName name="HTML_Control" localSheetId="0" hidden="1">{"'Classifica Campionato'!$A$1:$BV$17"}</definedName>
    <definedName name="HTML_Control" hidden="1">{"'Classifica Campionato'!$A$1:$BV$17"}</definedName>
    <definedName name="HTML_Description" hidden="1">""</definedName>
    <definedName name="HTML_Email" hidden="1">""</definedName>
    <definedName name="HTML_Header" hidden="1">"Classifica Campionato"</definedName>
    <definedName name="HTML_LastUpdate" hidden="1">"26/12/2001"</definedName>
    <definedName name="HTML_LineAfter" hidden="1">FALSE</definedName>
    <definedName name="HTML_LineBefore" hidden="1">FALSE</definedName>
    <definedName name="HTML_Name" hidden="1">"Ona Fetz"</definedName>
    <definedName name="HTML_OBDlg2" hidden="1">TRUE</definedName>
    <definedName name="HTML_OBDlg4" hidden="1">TRUE</definedName>
    <definedName name="HTML_OS" hidden="1">0</definedName>
    <definedName name="HTML_PathFile" hidden="1">"C:\Documenti\Bonny\Fantacalcio\Fantalega2001\Edizione 1\GestioneTornei\Classifica.htm"</definedName>
    <definedName name="HTML_Title" hidden="1">"Risultati"</definedName>
    <definedName name="Marcatori">#REF!</definedName>
    <definedName name="Squadra01">'Fase a gironi'!$B$3</definedName>
    <definedName name="Squadra01A">'Fase a gironi'!$B$3</definedName>
    <definedName name="Squadra01B">'Fase a gironi'!$F$3</definedName>
    <definedName name="Squadra02">'Fase a gironi'!$B$4</definedName>
    <definedName name="Squadra02B">'Fase a gironi'!$F$4</definedName>
    <definedName name="Squadra03">'Fase a gironi'!$B$5</definedName>
    <definedName name="Squadra03B">'Fase a gironi'!$F$5</definedName>
    <definedName name="Squadra04">'Fase a gironi'!$B$6</definedName>
    <definedName name="Squadra04B">'Fase a gironi'!$F$6</definedName>
    <definedName name="Squadra05">'Fase a gironi'!$B$7</definedName>
    <definedName name="Squadra05B">'Fase a gironi'!$F$7</definedName>
    <definedName name="Squadra06">'Fase a gironi'!$B$8</definedName>
    <definedName name="Squadra06B">'Fase a gironi'!$F$8</definedName>
    <definedName name="Squadra07">'Fase a gironi'!$B$9</definedName>
    <definedName name="Squadra07B">'Fase a gironi'!$F$9</definedName>
    <definedName name="Squadra08">'Fase a gironi'!$B$10</definedName>
    <definedName name="Squadra08B">'Fase a gironi'!$F$10</definedName>
    <definedName name="Squadra09">'Fase a gironi'!$B$11</definedName>
    <definedName name="Squadra09B">'Fase a gironi'!$F$11</definedName>
    <definedName name="Squadra10">'Fase a gironi'!$B$12</definedName>
    <definedName name="Squadra10B">'Fase a gironi'!$F$12</definedName>
    <definedName name="Squadra11">'Fase a gironi'!$B$13</definedName>
    <definedName name="Squadra11B">'Fase a gironi'!$F$13</definedName>
    <definedName name="Squadra12">'Fase a gironi'!$B$14</definedName>
    <definedName name="Squadra12B">'Fase a gironi'!$F$14</definedName>
    <definedName name="SquadraA1">#REF!</definedName>
    <definedName name="SquadraA2">#REF!</definedName>
    <definedName name="SquadraA3">#REF!</definedName>
    <definedName name="SquadraB1">#REF!</definedName>
    <definedName name="SquadraB2">#REF!</definedName>
    <definedName name="SquadraB3">#REF!</definedName>
    <definedName name="SquadraC1">#REF!</definedName>
    <definedName name="SquadraC2">#REF!</definedName>
    <definedName name="SquadraC3">#REF!</definedName>
    <definedName name="SquadraD1">#REF!</definedName>
    <definedName name="SquadraD2">#REF!</definedName>
    <definedName name="SquadraD3">#REF!</definedName>
    <definedName name="SquadraE1">#REF!</definedName>
    <definedName name="SquadraE2">#REF!</definedName>
    <definedName name="SquadraE3">#REF!</definedName>
    <definedName name="SquadraF1">#REF!</definedName>
    <definedName name="SquadraF2">#REF!</definedName>
    <definedName name="SquadraF3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2" i="1" l="1"/>
  <c r="G64" i="1"/>
  <c r="B72" i="1"/>
  <c r="C60" i="1"/>
  <c r="F71" i="1"/>
  <c r="G63" i="1"/>
  <c r="B71" i="1"/>
  <c r="C63" i="1"/>
  <c r="F70" i="1"/>
  <c r="G56" i="1"/>
  <c r="B70" i="1"/>
  <c r="F69" i="1"/>
  <c r="F63" i="1"/>
  <c r="B69" i="1"/>
  <c r="C59" i="1"/>
  <c r="F68" i="1"/>
  <c r="G62" i="1"/>
  <c r="B68" i="1"/>
  <c r="F67" i="1"/>
  <c r="F62" i="1"/>
  <c r="B67" i="1"/>
  <c r="B56" i="1"/>
  <c r="F66" i="1"/>
  <c r="B66" i="1"/>
  <c r="C64" i="1"/>
  <c r="B64" i="1"/>
  <c r="C62" i="1"/>
  <c r="B61" i="1"/>
  <c r="B60" i="1"/>
  <c r="C58" i="1"/>
  <c r="B57" i="1"/>
  <c r="C56" i="1"/>
  <c r="C55" i="1"/>
  <c r="C54" i="1"/>
  <c r="B54" i="1"/>
  <c r="G53" i="1"/>
  <c r="F53" i="1"/>
  <c r="C52" i="1"/>
  <c r="G51" i="1"/>
  <c r="B51" i="1"/>
  <c r="C50" i="1"/>
  <c r="F49" i="1"/>
  <c r="B49" i="1"/>
  <c r="F45" i="1"/>
  <c r="B45" i="1"/>
  <c r="F44" i="1"/>
  <c r="G24" i="1"/>
  <c r="B44" i="1"/>
  <c r="B31" i="1"/>
  <c r="F43" i="1"/>
  <c r="F37" i="1"/>
  <c r="B43" i="1"/>
  <c r="F42" i="1"/>
  <c r="G32" i="1"/>
  <c r="B42" i="1"/>
  <c r="F41" i="1"/>
  <c r="F33" i="1"/>
  <c r="B41" i="1"/>
  <c r="B24" i="1"/>
  <c r="F40" i="1"/>
  <c r="F35" i="1"/>
  <c r="B40" i="1"/>
  <c r="F39" i="1"/>
  <c r="B39" i="1"/>
  <c r="G37" i="1"/>
  <c r="C37" i="1"/>
  <c r="B37" i="1"/>
  <c r="B36" i="1"/>
  <c r="G35" i="1"/>
  <c r="B35" i="1"/>
  <c r="C34" i="1"/>
  <c r="B34" i="1"/>
  <c r="G33" i="1"/>
  <c r="C33" i="1"/>
  <c r="C32" i="1"/>
  <c r="B32" i="1"/>
  <c r="G31" i="1"/>
  <c r="C31" i="1"/>
  <c r="C30" i="1"/>
  <c r="B30" i="1"/>
  <c r="G29" i="1"/>
  <c r="C29" i="1"/>
  <c r="B29" i="1"/>
  <c r="G28" i="1"/>
  <c r="C28" i="1"/>
  <c r="B28" i="1"/>
  <c r="G27" i="1"/>
  <c r="C27" i="1"/>
  <c r="B27" i="1"/>
  <c r="G26" i="1"/>
  <c r="B26" i="1"/>
  <c r="G25" i="1"/>
  <c r="C25" i="1"/>
  <c r="B25" i="1"/>
  <c r="C24" i="1"/>
  <c r="G23" i="1"/>
  <c r="C23" i="1"/>
  <c r="B23" i="1"/>
  <c r="F22" i="1"/>
  <c r="B22" i="1"/>
  <c r="F31" i="1"/>
  <c r="G34" i="1"/>
  <c r="G36" i="1"/>
  <c r="F52" i="1"/>
  <c r="B55" i="1"/>
  <c r="B52" i="1"/>
  <c r="C57" i="1"/>
  <c r="G59" i="1"/>
  <c r="B63" i="1"/>
  <c r="F55" i="1"/>
  <c r="G57" i="1"/>
  <c r="C51" i="1"/>
  <c r="C36" i="1"/>
  <c r="C53" i="1"/>
  <c r="B58" i="1"/>
  <c r="C61" i="1"/>
  <c r="C26" i="1"/>
  <c r="G61" i="1"/>
  <c r="F58" i="1"/>
  <c r="B59" i="1"/>
  <c r="B50" i="1"/>
  <c r="F56" i="1"/>
  <c r="B62" i="1"/>
  <c r="B33" i="1"/>
  <c r="B53" i="1"/>
  <c r="F59" i="1"/>
  <c r="C35" i="1"/>
  <c r="G30" i="1"/>
  <c r="F50" i="1"/>
  <c r="F23" i="1"/>
  <c r="F24" i="1"/>
  <c r="F25" i="1"/>
  <c r="F26" i="1"/>
  <c r="F27" i="1"/>
  <c r="F28" i="1"/>
  <c r="F29" i="1"/>
  <c r="F30" i="1"/>
  <c r="F32" i="1"/>
  <c r="F34" i="1"/>
  <c r="F36" i="1"/>
  <c r="F51" i="1"/>
  <c r="F54" i="1"/>
  <c r="F57" i="1"/>
  <c r="F60" i="1"/>
  <c r="F61" i="1"/>
  <c r="F64" i="1"/>
  <c r="G50" i="1"/>
  <c r="G52" i="1"/>
  <c r="G54" i="1"/>
  <c r="G55" i="1"/>
  <c r="G58" i="1"/>
  <c r="G60" i="1"/>
</calcChain>
</file>

<file path=xl/sharedStrings.xml><?xml version="1.0" encoding="utf-8"?>
<sst xmlns="http://schemas.openxmlformats.org/spreadsheetml/2006/main" count="56" uniqueCount="44">
  <si>
    <t>Classifica precedente - Serie A</t>
  </si>
  <si>
    <t>Classifica precedente - Serie B</t>
  </si>
  <si>
    <t>1-a</t>
  </si>
  <si>
    <t>2-a</t>
  </si>
  <si>
    <t>3-a</t>
  </si>
  <si>
    <t>4-a</t>
  </si>
  <si>
    <t>5-a</t>
  </si>
  <si>
    <t>6-a</t>
  </si>
  <si>
    <t>7-a</t>
  </si>
  <si>
    <t>8-a</t>
  </si>
  <si>
    <t>9-a</t>
  </si>
  <si>
    <t>10-a</t>
  </si>
  <si>
    <t>11-a</t>
  </si>
  <si>
    <t>12-a</t>
  </si>
  <si>
    <t>FANTALEGA 2001</t>
  </si>
  <si>
    <t>COPPA DI LEGA: FASE A GIRONI</t>
  </si>
  <si>
    <t>GIRONE  A</t>
  </si>
  <si>
    <t>GIRONE  B</t>
  </si>
  <si>
    <t>GIRONE  C</t>
  </si>
  <si>
    <t>GIRONE  D</t>
  </si>
  <si>
    <t>Bonny</t>
  </si>
  <si>
    <t>Atletico Licola</t>
  </si>
  <si>
    <t>Strong eagles</t>
  </si>
  <si>
    <t>Momenti di Gloria</t>
  </si>
  <si>
    <t>Elephants</t>
  </si>
  <si>
    <t>Pocoto</t>
  </si>
  <si>
    <t>Real Casin</t>
  </si>
  <si>
    <t>Granata South Force</t>
  </si>
  <si>
    <t>New Team</t>
  </si>
  <si>
    <t>Parthenope</t>
  </si>
  <si>
    <t>Streetfughter Torino</t>
  </si>
  <si>
    <t>Eta Beta</t>
  </si>
  <si>
    <t>Hellenic</t>
  </si>
  <si>
    <t>Red Star Cogoleto</t>
  </si>
  <si>
    <t>Austria2006</t>
  </si>
  <si>
    <t>Elkjaer Team</t>
  </si>
  <si>
    <t>Not today</t>
  </si>
  <si>
    <t>Kociss</t>
  </si>
  <si>
    <t>Canarini Fc</t>
  </si>
  <si>
    <t>Arizona UTD</t>
  </si>
  <si>
    <t>Armata granata</t>
  </si>
  <si>
    <t>Neapolis</t>
  </si>
  <si>
    <t>Calcio Catania</t>
  </si>
  <si>
    <t>Virtus cortez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</si>
</sst>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;\-"/>
  </numFmts>
  <fonts count="9" x14ac:knownFonts="1"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36"/>
      <color indexed="9"/>
      <name val="Times New Roman"/>
      <family val="1"/>
    </font>
    <font>
      <sz val="36"/>
      <name val="Times New Roman"/>
      <family val="1"/>
    </font>
    <font>
      <b/>
      <sz val="16"/>
      <color indexed="9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sz val="14"/>
      <color indexed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4" fontId="0" fillId="4" borderId="2" xfId="0" applyNumberFormat="1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64" fontId="0" fillId="4" borderId="3" xfId="0" applyNumberFormat="1" applyFill="1" applyBorder="1" applyAlignment="1">
      <alignment horizontal="left" vertical="center"/>
    </xf>
    <xf numFmtId="164" fontId="0" fillId="3" borderId="4" xfId="0" applyNumberForma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64" fontId="0" fillId="4" borderId="4" xfId="0" applyNumberForma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H72"/>
  <sheetViews>
    <sheetView showGridLines="0" tabSelected="1" zoomScaleNormal="100" workbookViewId="0">
      <selection activeCell="D13" sqref="D13"/>
    </sheetView>
  </sheetViews>
  <sheetFormatPr defaultColWidth="9.33203125" defaultRowHeight="13.2" x14ac:dyDescent="0.25"/>
  <cols>
    <col min="1" max="1" width="2.77734375" style="2" customWidth="1"/>
    <col min="2" max="2" width="23.77734375" style="1" customWidth="1"/>
    <col min="3" max="3" width="10.77734375" style="1" customWidth="1"/>
    <col min="4" max="4" width="13.77734375" style="1" customWidth="1"/>
    <col min="5" max="5" width="6.77734375" style="2" customWidth="1"/>
    <col min="6" max="6" width="23.77734375" style="1" customWidth="1"/>
    <col min="7" max="7" width="10.77734375" style="1" customWidth="1"/>
    <col min="8" max="8" width="13.77734375" style="1" customWidth="1"/>
    <col min="9" max="16384" width="9.33203125" style="2"/>
  </cols>
  <sheetData>
    <row r="1" spans="2:8" ht="13.8" thickBot="1" x14ac:dyDescent="0.3"/>
    <row r="2" spans="2:8" ht="13.5" customHeight="1" x14ac:dyDescent="0.25">
      <c r="B2" s="26" t="s">
        <v>0</v>
      </c>
      <c r="C2" s="26"/>
      <c r="F2" s="26" t="s">
        <v>1</v>
      </c>
      <c r="G2" s="26"/>
    </row>
    <row r="3" spans="2:8" ht="13.5" customHeight="1" x14ac:dyDescent="0.25">
      <c r="B3" s="4" t="s">
        <v>20</v>
      </c>
      <c r="C3" s="5" t="s">
        <v>2</v>
      </c>
      <c r="D3" s="2"/>
      <c r="F3" s="6" t="s">
        <v>32</v>
      </c>
      <c r="G3" s="5" t="s">
        <v>2</v>
      </c>
      <c r="H3" s="2"/>
    </row>
    <row r="4" spans="2:8" ht="13.5" customHeight="1" x14ac:dyDescent="0.25">
      <c r="B4" s="7" t="s">
        <v>21</v>
      </c>
      <c r="C4" s="8" t="s">
        <v>3</v>
      </c>
      <c r="D4" s="2"/>
      <c r="F4" s="9" t="s">
        <v>33</v>
      </c>
      <c r="G4" s="8" t="s">
        <v>3</v>
      </c>
      <c r="H4" s="2"/>
    </row>
    <row r="5" spans="2:8" ht="13.5" customHeight="1" x14ac:dyDescent="0.25">
      <c r="B5" s="7" t="s">
        <v>22</v>
      </c>
      <c r="C5" s="8" t="s">
        <v>4</v>
      </c>
      <c r="D5" s="2"/>
      <c r="F5" s="9" t="s">
        <v>34</v>
      </c>
      <c r="G5" s="8" t="s">
        <v>4</v>
      </c>
      <c r="H5" s="2"/>
    </row>
    <row r="6" spans="2:8" ht="13.5" customHeight="1" x14ac:dyDescent="0.25">
      <c r="B6" s="7" t="s">
        <v>23</v>
      </c>
      <c r="C6" s="8" t="s">
        <v>5</v>
      </c>
      <c r="D6" s="2"/>
      <c r="F6" s="9" t="s">
        <v>35</v>
      </c>
      <c r="G6" s="8" t="s">
        <v>5</v>
      </c>
      <c r="H6" s="2"/>
    </row>
    <row r="7" spans="2:8" ht="13.5" customHeight="1" x14ac:dyDescent="0.25">
      <c r="B7" s="7" t="s">
        <v>24</v>
      </c>
      <c r="C7" s="8" t="s">
        <v>6</v>
      </c>
      <c r="D7" s="2"/>
      <c r="F7" s="9" t="s">
        <v>36</v>
      </c>
      <c r="G7" s="8" t="s">
        <v>6</v>
      </c>
      <c r="H7" s="2"/>
    </row>
    <row r="8" spans="2:8" ht="13.5" customHeight="1" x14ac:dyDescent="0.25">
      <c r="B8" s="7" t="s">
        <v>25</v>
      </c>
      <c r="C8" s="8" t="s">
        <v>7</v>
      </c>
      <c r="D8" s="2"/>
      <c r="F8" s="9" t="s">
        <v>37</v>
      </c>
      <c r="G8" s="8" t="s">
        <v>7</v>
      </c>
      <c r="H8" s="2"/>
    </row>
    <row r="9" spans="2:8" ht="13.5" customHeight="1" x14ac:dyDescent="0.25">
      <c r="B9" s="7" t="s">
        <v>26</v>
      </c>
      <c r="C9" s="8" t="s">
        <v>8</v>
      </c>
      <c r="D9" s="2"/>
      <c r="F9" s="9" t="s">
        <v>38</v>
      </c>
      <c r="G9" s="8" t="s">
        <v>8</v>
      </c>
      <c r="H9" s="2"/>
    </row>
    <row r="10" spans="2:8" ht="13.5" customHeight="1" x14ac:dyDescent="0.25">
      <c r="B10" s="7" t="s">
        <v>27</v>
      </c>
      <c r="C10" s="8" t="s">
        <v>9</v>
      </c>
      <c r="D10" s="2"/>
      <c r="F10" s="9" t="s">
        <v>39</v>
      </c>
      <c r="G10" s="8" t="s">
        <v>9</v>
      </c>
      <c r="H10" s="2"/>
    </row>
    <row r="11" spans="2:8" ht="13.5" customHeight="1" x14ac:dyDescent="0.25">
      <c r="B11" s="7" t="s">
        <v>28</v>
      </c>
      <c r="C11" s="8" t="s">
        <v>10</v>
      </c>
      <c r="D11" s="2"/>
      <c r="F11" s="9" t="s">
        <v>40</v>
      </c>
      <c r="G11" s="8" t="s">
        <v>10</v>
      </c>
      <c r="H11" s="2"/>
    </row>
    <row r="12" spans="2:8" ht="13.5" customHeight="1" x14ac:dyDescent="0.25">
      <c r="B12" s="7" t="s">
        <v>29</v>
      </c>
      <c r="C12" s="8" t="s">
        <v>11</v>
      </c>
      <c r="D12" s="2"/>
      <c r="F12" s="9" t="s">
        <v>41</v>
      </c>
      <c r="G12" s="8" t="s">
        <v>11</v>
      </c>
      <c r="H12" s="2"/>
    </row>
    <row r="13" spans="2:8" ht="13.5" customHeight="1" x14ac:dyDescent="0.25">
      <c r="B13" s="7" t="s">
        <v>30</v>
      </c>
      <c r="C13" s="8" t="s">
        <v>12</v>
      </c>
      <c r="D13" s="2"/>
      <c r="F13" s="9" t="s">
        <v>42</v>
      </c>
      <c r="G13" s="8" t="s">
        <v>12</v>
      </c>
      <c r="H13" s="2"/>
    </row>
    <row r="14" spans="2:8" ht="13.5" customHeight="1" thickBot="1" x14ac:dyDescent="0.3">
      <c r="B14" s="10" t="s">
        <v>31</v>
      </c>
      <c r="C14" s="11" t="s">
        <v>13</v>
      </c>
      <c r="D14" s="2"/>
      <c r="F14" s="12" t="s">
        <v>43</v>
      </c>
      <c r="G14" s="11" t="s">
        <v>13</v>
      </c>
      <c r="H14" s="2"/>
    </row>
    <row r="15" spans="2:8" ht="13.5" customHeight="1" x14ac:dyDescent="0.25"/>
    <row r="16" spans="2:8" s="13" customFormat="1" ht="51" customHeight="1" x14ac:dyDescent="0.25">
      <c r="B16" s="27" t="s">
        <v>14</v>
      </c>
      <c r="C16" s="27"/>
      <c r="D16" s="27"/>
      <c r="E16" s="27"/>
      <c r="F16" s="27"/>
      <c r="G16" s="27"/>
      <c r="H16" s="27"/>
    </row>
    <row r="17" spans="2:8" ht="13.5" customHeight="1" x14ac:dyDescent="0.25"/>
    <row r="18" spans="2:8" s="14" customFormat="1" ht="30" customHeight="1" x14ac:dyDescent="0.25">
      <c r="B18" s="28" t="s">
        <v>15</v>
      </c>
      <c r="C18" s="28"/>
      <c r="D18" s="28"/>
      <c r="E18" s="28"/>
      <c r="F18" s="28"/>
      <c r="G18" s="28"/>
      <c r="H18" s="28"/>
    </row>
    <row r="19" spans="2:8" ht="13.5" customHeight="1" x14ac:dyDescent="0.25"/>
    <row r="20" spans="2:8" s="15" customFormat="1" ht="18" x14ac:dyDescent="0.25">
      <c r="B20" s="25" t="s">
        <v>16</v>
      </c>
      <c r="C20" s="25"/>
      <c r="D20" s="25"/>
      <c r="F20" s="25" t="s">
        <v>17</v>
      </c>
      <c r="G20" s="25"/>
      <c r="H20" s="25"/>
    </row>
    <row r="21" spans="2:8" ht="13.8" thickBot="1" x14ac:dyDescent="0.3"/>
    <row r="22" spans="2:8" x14ac:dyDescent="0.25">
      <c r="B22" s="16" t="str">
        <f>B20&amp;":  Calendario"</f>
        <v>GIRONE  A:  Calendario</v>
      </c>
      <c r="C22" s="16"/>
      <c r="D22" s="16"/>
      <c r="F22" s="16" t="str">
        <f>F20&amp;":  Calendario"</f>
        <v>GIRONE  B:  Calendario</v>
      </c>
      <c r="G22" s="16"/>
      <c r="H22" s="16"/>
    </row>
    <row r="23" spans="2:8" x14ac:dyDescent="0.25">
      <c r="B23" s="17" t="str">
        <f>B40</f>
        <v>Bonny</v>
      </c>
      <c r="C23" s="17" t="str">
        <f>B45</f>
        <v>Virtus cortez</v>
      </c>
      <c r="D23" s="17"/>
      <c r="F23" s="17" t="str">
        <f>F40</f>
        <v>Atletico Licola</v>
      </c>
      <c r="G23" s="17" t="str">
        <f>F45</f>
        <v>Calcio Catania</v>
      </c>
      <c r="H23" s="17"/>
    </row>
    <row r="24" spans="2:8" x14ac:dyDescent="0.25">
      <c r="B24" s="18" t="str">
        <f>B41</f>
        <v>Granata South Force</v>
      </c>
      <c r="C24" s="18" t="str">
        <f>B44</f>
        <v>Not today</v>
      </c>
      <c r="D24" s="18"/>
      <c r="F24" s="18" t="str">
        <f>F41</f>
        <v>Real Casin</v>
      </c>
      <c r="G24" s="18" t="str">
        <f>F44</f>
        <v>Kociss</v>
      </c>
      <c r="H24" s="18"/>
    </row>
    <row r="25" spans="2:8" x14ac:dyDescent="0.25">
      <c r="B25" s="18" t="str">
        <f>B42</f>
        <v>New Team</v>
      </c>
      <c r="C25" s="18" t="str">
        <f>B43</f>
        <v>Elkjaer Team</v>
      </c>
      <c r="D25" s="18"/>
      <c r="F25" s="18" t="str">
        <f>F42</f>
        <v>Parthenope</v>
      </c>
      <c r="G25" s="18" t="str">
        <f>F43</f>
        <v>Austria2006</v>
      </c>
      <c r="H25" s="18"/>
    </row>
    <row r="26" spans="2:8" x14ac:dyDescent="0.25">
      <c r="B26" s="18" t="str">
        <f>B40</f>
        <v>Bonny</v>
      </c>
      <c r="C26" s="18" t="str">
        <f>B44</f>
        <v>Not today</v>
      </c>
      <c r="D26" s="18"/>
      <c r="F26" s="18" t="str">
        <f>F40</f>
        <v>Atletico Licola</v>
      </c>
      <c r="G26" s="18" t="str">
        <f>F44</f>
        <v>Kociss</v>
      </c>
      <c r="H26" s="18"/>
    </row>
    <row r="27" spans="2:8" x14ac:dyDescent="0.25">
      <c r="B27" s="18" t="str">
        <f>B41</f>
        <v>Granata South Force</v>
      </c>
      <c r="C27" s="18" t="str">
        <f>B43</f>
        <v>Elkjaer Team</v>
      </c>
      <c r="D27" s="18"/>
      <c r="F27" s="18" t="str">
        <f>F41</f>
        <v>Real Casin</v>
      </c>
      <c r="G27" s="18" t="str">
        <f>F43</f>
        <v>Austria2006</v>
      </c>
      <c r="H27" s="18"/>
    </row>
    <row r="28" spans="2:8" x14ac:dyDescent="0.25">
      <c r="B28" s="18" t="str">
        <f>B42</f>
        <v>New Team</v>
      </c>
      <c r="C28" s="18" t="str">
        <f>B45</f>
        <v>Virtus cortez</v>
      </c>
      <c r="D28" s="18"/>
      <c r="F28" s="18" t="str">
        <f>F42</f>
        <v>Parthenope</v>
      </c>
      <c r="G28" s="18" t="str">
        <f>F45</f>
        <v>Calcio Catania</v>
      </c>
      <c r="H28" s="18"/>
    </row>
    <row r="29" spans="2:8" x14ac:dyDescent="0.25">
      <c r="B29" s="18" t="str">
        <f>B40</f>
        <v>Bonny</v>
      </c>
      <c r="C29" s="18" t="str">
        <f>B43</f>
        <v>Elkjaer Team</v>
      </c>
      <c r="D29" s="18"/>
      <c r="F29" s="18" t="str">
        <f>F40</f>
        <v>Atletico Licola</v>
      </c>
      <c r="G29" s="18" t="str">
        <f>F43</f>
        <v>Austria2006</v>
      </c>
      <c r="H29" s="18"/>
    </row>
    <row r="30" spans="2:8" x14ac:dyDescent="0.25">
      <c r="B30" s="18" t="str">
        <f>B41</f>
        <v>Granata South Force</v>
      </c>
      <c r="C30" s="18" t="str">
        <f>B42</f>
        <v>New Team</v>
      </c>
      <c r="D30" s="18"/>
      <c r="F30" s="18" t="str">
        <f>F41</f>
        <v>Real Casin</v>
      </c>
      <c r="G30" s="18" t="str">
        <f>F42</f>
        <v>Parthenope</v>
      </c>
      <c r="H30" s="18"/>
    </row>
    <row r="31" spans="2:8" x14ac:dyDescent="0.25">
      <c r="B31" s="18" t="str">
        <f>B44</f>
        <v>Not today</v>
      </c>
      <c r="C31" s="18" t="str">
        <f>B45</f>
        <v>Virtus cortez</v>
      </c>
      <c r="D31" s="18"/>
      <c r="F31" s="18" t="str">
        <f>F44</f>
        <v>Kociss</v>
      </c>
      <c r="G31" s="18" t="str">
        <f>F45</f>
        <v>Calcio Catania</v>
      </c>
      <c r="H31" s="18"/>
    </row>
    <row r="32" spans="2:8" x14ac:dyDescent="0.25">
      <c r="B32" s="18" t="str">
        <f>B40</f>
        <v>Bonny</v>
      </c>
      <c r="C32" s="18" t="str">
        <f>B42</f>
        <v>New Team</v>
      </c>
      <c r="D32" s="18"/>
      <c r="F32" s="18" t="str">
        <f>F40</f>
        <v>Atletico Licola</v>
      </c>
      <c r="G32" s="18" t="str">
        <f>F42</f>
        <v>Parthenope</v>
      </c>
      <c r="H32" s="18"/>
    </row>
    <row r="33" spans="2:8" x14ac:dyDescent="0.25">
      <c r="B33" s="18" t="str">
        <f>B41</f>
        <v>Granata South Force</v>
      </c>
      <c r="C33" s="18" t="str">
        <f>B45</f>
        <v>Virtus cortez</v>
      </c>
      <c r="D33" s="18"/>
      <c r="F33" s="18" t="str">
        <f>F41</f>
        <v>Real Casin</v>
      </c>
      <c r="G33" s="18" t="str">
        <f>F45</f>
        <v>Calcio Catania</v>
      </c>
      <c r="H33" s="18"/>
    </row>
    <row r="34" spans="2:8" x14ac:dyDescent="0.25">
      <c r="B34" s="18" t="str">
        <f>B43</f>
        <v>Elkjaer Team</v>
      </c>
      <c r="C34" s="18" t="str">
        <f>B44</f>
        <v>Not today</v>
      </c>
      <c r="D34" s="18"/>
      <c r="F34" s="18" t="str">
        <f>F43</f>
        <v>Austria2006</v>
      </c>
      <c r="G34" s="18" t="str">
        <f>F44</f>
        <v>Kociss</v>
      </c>
      <c r="H34" s="18"/>
    </row>
    <row r="35" spans="2:8" x14ac:dyDescent="0.25">
      <c r="B35" s="18" t="str">
        <f>B40</f>
        <v>Bonny</v>
      </c>
      <c r="C35" s="18" t="str">
        <f>B41</f>
        <v>Granata South Force</v>
      </c>
      <c r="D35" s="18"/>
      <c r="F35" s="18" t="str">
        <f>F40</f>
        <v>Atletico Licola</v>
      </c>
      <c r="G35" s="18" t="str">
        <f>F41</f>
        <v>Real Casin</v>
      </c>
      <c r="H35" s="18"/>
    </row>
    <row r="36" spans="2:8" x14ac:dyDescent="0.25">
      <c r="B36" s="18" t="str">
        <f>B42</f>
        <v>New Team</v>
      </c>
      <c r="C36" s="18" t="str">
        <f>B44</f>
        <v>Not today</v>
      </c>
      <c r="D36" s="18"/>
      <c r="F36" s="18" t="str">
        <f>F42</f>
        <v>Parthenope</v>
      </c>
      <c r="G36" s="18" t="str">
        <f>F44</f>
        <v>Kociss</v>
      </c>
      <c r="H36" s="18"/>
    </row>
    <row r="37" spans="2:8" ht="13.8" thickBot="1" x14ac:dyDescent="0.3">
      <c r="B37" s="19" t="str">
        <f>B43</f>
        <v>Elkjaer Team</v>
      </c>
      <c r="C37" s="19" t="str">
        <f>B45</f>
        <v>Virtus cortez</v>
      </c>
      <c r="D37" s="19"/>
      <c r="F37" s="19" t="str">
        <f>F43</f>
        <v>Austria2006</v>
      </c>
      <c r="G37" s="19" t="str">
        <f>F45</f>
        <v>Calcio Catania</v>
      </c>
      <c r="H37" s="19"/>
    </row>
    <row r="38" spans="2:8" ht="14.25" customHeight="1" thickBot="1" x14ac:dyDescent="0.3"/>
    <row r="39" spans="2:8" x14ac:dyDescent="0.25">
      <c r="B39" s="16" t="str">
        <f>B20</f>
        <v>GIRONE  A</v>
      </c>
      <c r="C39" s="3"/>
      <c r="D39" s="3"/>
      <c r="F39" s="16" t="str">
        <f>F20</f>
        <v>GIRONE  B</v>
      </c>
      <c r="G39" s="3"/>
      <c r="H39" s="3"/>
    </row>
    <row r="40" spans="2:8" x14ac:dyDescent="0.25">
      <c r="B40" s="20" t="str">
        <f>Squadra01</f>
        <v>Bonny</v>
      </c>
      <c r="C40" s="5"/>
      <c r="D40" s="5"/>
      <c r="F40" s="20" t="str">
        <f>Squadra02</f>
        <v>Atletico Licola</v>
      </c>
      <c r="G40" s="5"/>
      <c r="H40" s="5"/>
    </row>
    <row r="41" spans="2:8" x14ac:dyDescent="0.25">
      <c r="B41" s="21" t="str">
        <f>Squadra08</f>
        <v>Granata South Force</v>
      </c>
      <c r="C41" s="8"/>
      <c r="D41" s="8"/>
      <c r="F41" s="21" t="str">
        <f>Squadra07</f>
        <v>Real Casin</v>
      </c>
      <c r="G41" s="8"/>
      <c r="H41" s="8"/>
    </row>
    <row r="42" spans="2:8" x14ac:dyDescent="0.25">
      <c r="B42" s="21" t="str">
        <f>Squadra09</f>
        <v>New Team</v>
      </c>
      <c r="C42" s="8"/>
      <c r="D42" s="8"/>
      <c r="F42" s="21" t="str">
        <f>Squadra10</f>
        <v>Parthenope</v>
      </c>
      <c r="G42" s="8"/>
      <c r="H42" s="8"/>
    </row>
    <row r="43" spans="2:8" x14ac:dyDescent="0.25">
      <c r="B43" s="21" t="str">
        <f>Squadra04B</f>
        <v>Elkjaer Team</v>
      </c>
      <c r="C43" s="8"/>
      <c r="D43" s="8"/>
      <c r="F43" s="21" t="str">
        <f>Squadra03B</f>
        <v>Austria2006</v>
      </c>
      <c r="G43" s="8"/>
      <c r="H43" s="8"/>
    </row>
    <row r="44" spans="2:8" x14ac:dyDescent="0.25">
      <c r="B44" s="21" t="str">
        <f>Squadra05B</f>
        <v>Not today</v>
      </c>
      <c r="C44" s="8"/>
      <c r="D44" s="8"/>
      <c r="F44" s="21" t="str">
        <f>Squadra06B</f>
        <v>Kociss</v>
      </c>
      <c r="G44" s="8"/>
      <c r="H44" s="8"/>
    </row>
    <row r="45" spans="2:8" ht="13.8" thickBot="1" x14ac:dyDescent="0.3">
      <c r="B45" s="22" t="str">
        <f>Squadra12B</f>
        <v>Virtus cortez</v>
      </c>
      <c r="C45" s="11"/>
      <c r="D45" s="11"/>
      <c r="F45" s="22" t="str">
        <f>Squadra11B</f>
        <v>Calcio Catania</v>
      </c>
      <c r="G45" s="11"/>
      <c r="H45" s="11"/>
    </row>
    <row r="46" spans="2:8" ht="30.75" customHeight="1" x14ac:dyDescent="0.25"/>
    <row r="47" spans="2:8" s="15" customFormat="1" ht="18" x14ac:dyDescent="0.25">
      <c r="B47" s="25" t="s">
        <v>18</v>
      </c>
      <c r="C47" s="25"/>
      <c r="D47" s="25"/>
      <c r="F47" s="25" t="s">
        <v>19</v>
      </c>
      <c r="G47" s="25"/>
      <c r="H47" s="25"/>
    </row>
    <row r="48" spans="2:8" ht="13.8" thickBot="1" x14ac:dyDescent="0.3"/>
    <row r="49" spans="2:8" x14ac:dyDescent="0.25">
      <c r="B49" s="16" t="str">
        <f>B47&amp;":  Calendario"</f>
        <v>GIRONE  C:  Calendario</v>
      </c>
      <c r="C49" s="16"/>
      <c r="D49" s="16"/>
      <c r="F49" s="16" t="str">
        <f>F47&amp;":  Calendario"</f>
        <v>GIRONE  D:  Calendario</v>
      </c>
      <c r="G49" s="16"/>
      <c r="H49" s="16"/>
    </row>
    <row r="50" spans="2:8" x14ac:dyDescent="0.25">
      <c r="B50" s="17" t="str">
        <f>B67</f>
        <v>Strong eagles</v>
      </c>
      <c r="C50" s="17" t="str">
        <f>B72</f>
        <v>Neapolis</v>
      </c>
      <c r="D50" s="17"/>
      <c r="F50" s="17" t="str">
        <f>F67</f>
        <v>Momenti di Gloria</v>
      </c>
      <c r="G50" s="17" t="str">
        <f>F72</f>
        <v>Armata granata</v>
      </c>
      <c r="H50" s="17"/>
    </row>
    <row r="51" spans="2:8" x14ac:dyDescent="0.25">
      <c r="B51" s="18" t="str">
        <f>B68</f>
        <v>Pocoto</v>
      </c>
      <c r="C51" s="18" t="str">
        <f>B71</f>
        <v>Canarini Fc</v>
      </c>
      <c r="D51" s="18"/>
      <c r="F51" s="18" t="str">
        <f>F68</f>
        <v>Elephants</v>
      </c>
      <c r="G51" s="18" t="str">
        <f>F71</f>
        <v>Arizona UTD</v>
      </c>
      <c r="H51" s="18"/>
    </row>
    <row r="52" spans="2:8" x14ac:dyDescent="0.25">
      <c r="B52" s="18" t="str">
        <f>B69</f>
        <v>Streetfughter Torino</v>
      </c>
      <c r="C52" s="18" t="str">
        <f>B70</f>
        <v>Red Star Cogoleto</v>
      </c>
      <c r="D52" s="18"/>
      <c r="F52" s="18" t="str">
        <f>F69</f>
        <v>Eta Beta</v>
      </c>
      <c r="G52" s="18" t="str">
        <f>F70</f>
        <v>Hellenic</v>
      </c>
      <c r="H52" s="18"/>
    </row>
    <row r="53" spans="2:8" x14ac:dyDescent="0.25">
      <c r="B53" s="18" t="str">
        <f>B67</f>
        <v>Strong eagles</v>
      </c>
      <c r="C53" s="18" t="str">
        <f>B71</f>
        <v>Canarini Fc</v>
      </c>
      <c r="D53" s="18"/>
      <c r="F53" s="18" t="str">
        <f>F67</f>
        <v>Momenti di Gloria</v>
      </c>
      <c r="G53" s="18" t="str">
        <f>F71</f>
        <v>Arizona UTD</v>
      </c>
      <c r="H53" s="18"/>
    </row>
    <row r="54" spans="2:8" x14ac:dyDescent="0.25">
      <c r="B54" s="18" t="str">
        <f>B68</f>
        <v>Pocoto</v>
      </c>
      <c r="C54" s="18" t="str">
        <f>B70</f>
        <v>Red Star Cogoleto</v>
      </c>
      <c r="D54" s="18"/>
      <c r="F54" s="18" t="str">
        <f>F68</f>
        <v>Elephants</v>
      </c>
      <c r="G54" s="18" t="str">
        <f>F70</f>
        <v>Hellenic</v>
      </c>
      <c r="H54" s="18"/>
    </row>
    <row r="55" spans="2:8" x14ac:dyDescent="0.25">
      <c r="B55" s="18" t="str">
        <f>B69</f>
        <v>Streetfughter Torino</v>
      </c>
      <c r="C55" s="18" t="str">
        <f>B72</f>
        <v>Neapolis</v>
      </c>
      <c r="D55" s="18"/>
      <c r="F55" s="18" t="str">
        <f>F69</f>
        <v>Eta Beta</v>
      </c>
      <c r="G55" s="18" t="str">
        <f>F72</f>
        <v>Armata granata</v>
      </c>
      <c r="H55" s="18"/>
    </row>
    <row r="56" spans="2:8" x14ac:dyDescent="0.25">
      <c r="B56" s="18" t="str">
        <f>B67</f>
        <v>Strong eagles</v>
      </c>
      <c r="C56" s="18" t="str">
        <f>B70</f>
        <v>Red Star Cogoleto</v>
      </c>
      <c r="D56" s="18"/>
      <c r="F56" s="18" t="str">
        <f>F67</f>
        <v>Momenti di Gloria</v>
      </c>
      <c r="G56" s="18" t="str">
        <f>F70</f>
        <v>Hellenic</v>
      </c>
      <c r="H56" s="18"/>
    </row>
    <row r="57" spans="2:8" x14ac:dyDescent="0.25">
      <c r="B57" s="18" t="str">
        <f>B68</f>
        <v>Pocoto</v>
      </c>
      <c r="C57" s="18" t="str">
        <f>B69</f>
        <v>Streetfughter Torino</v>
      </c>
      <c r="D57" s="18"/>
      <c r="F57" s="18" t="str">
        <f>F68</f>
        <v>Elephants</v>
      </c>
      <c r="G57" s="18" t="str">
        <f>F69</f>
        <v>Eta Beta</v>
      </c>
      <c r="H57" s="18"/>
    </row>
    <row r="58" spans="2:8" x14ac:dyDescent="0.25">
      <c r="B58" s="18" t="str">
        <f>B71</f>
        <v>Canarini Fc</v>
      </c>
      <c r="C58" s="18" t="str">
        <f>B72</f>
        <v>Neapolis</v>
      </c>
      <c r="D58" s="18"/>
      <c r="F58" s="18" t="str">
        <f>F71</f>
        <v>Arizona UTD</v>
      </c>
      <c r="G58" s="18" t="str">
        <f>F72</f>
        <v>Armata granata</v>
      </c>
      <c r="H58" s="18"/>
    </row>
    <row r="59" spans="2:8" x14ac:dyDescent="0.25">
      <c r="B59" s="18" t="str">
        <f>B67</f>
        <v>Strong eagles</v>
      </c>
      <c r="C59" s="18" t="str">
        <f>B69</f>
        <v>Streetfughter Torino</v>
      </c>
      <c r="D59" s="18"/>
      <c r="F59" s="18" t="str">
        <f>F67</f>
        <v>Momenti di Gloria</v>
      </c>
      <c r="G59" s="18" t="str">
        <f>F69</f>
        <v>Eta Beta</v>
      </c>
      <c r="H59" s="18"/>
    </row>
    <row r="60" spans="2:8" x14ac:dyDescent="0.25">
      <c r="B60" s="18" t="str">
        <f>B68</f>
        <v>Pocoto</v>
      </c>
      <c r="C60" s="18" t="str">
        <f>B72</f>
        <v>Neapolis</v>
      </c>
      <c r="D60" s="18"/>
      <c r="F60" s="18" t="str">
        <f>F68</f>
        <v>Elephants</v>
      </c>
      <c r="G60" s="18" t="str">
        <f>F72</f>
        <v>Armata granata</v>
      </c>
      <c r="H60" s="18"/>
    </row>
    <row r="61" spans="2:8" x14ac:dyDescent="0.25">
      <c r="B61" s="18" t="str">
        <f>B70</f>
        <v>Red Star Cogoleto</v>
      </c>
      <c r="C61" s="18" t="str">
        <f>B71</f>
        <v>Canarini Fc</v>
      </c>
      <c r="D61" s="18"/>
      <c r="F61" s="18" t="str">
        <f>F70</f>
        <v>Hellenic</v>
      </c>
      <c r="G61" s="18" t="str">
        <f>F71</f>
        <v>Arizona UTD</v>
      </c>
      <c r="H61" s="18"/>
    </row>
    <row r="62" spans="2:8" x14ac:dyDescent="0.25">
      <c r="B62" s="18" t="str">
        <f>B67</f>
        <v>Strong eagles</v>
      </c>
      <c r="C62" s="18" t="str">
        <f>B68</f>
        <v>Pocoto</v>
      </c>
      <c r="D62" s="18"/>
      <c r="F62" s="18" t="str">
        <f>F67</f>
        <v>Momenti di Gloria</v>
      </c>
      <c r="G62" s="18" t="str">
        <f>F68</f>
        <v>Elephants</v>
      </c>
      <c r="H62" s="18"/>
    </row>
    <row r="63" spans="2:8" x14ac:dyDescent="0.25">
      <c r="B63" s="18" t="str">
        <f>B69</f>
        <v>Streetfughter Torino</v>
      </c>
      <c r="C63" s="18" t="str">
        <f>B71</f>
        <v>Canarini Fc</v>
      </c>
      <c r="D63" s="18"/>
      <c r="F63" s="18" t="str">
        <f>F69</f>
        <v>Eta Beta</v>
      </c>
      <c r="G63" s="18" t="str">
        <f>F71</f>
        <v>Arizona UTD</v>
      </c>
      <c r="H63" s="18"/>
    </row>
    <row r="64" spans="2:8" ht="13.8" thickBot="1" x14ac:dyDescent="0.3">
      <c r="B64" s="19" t="str">
        <f>B70</f>
        <v>Red Star Cogoleto</v>
      </c>
      <c r="C64" s="19" t="str">
        <f>B72</f>
        <v>Neapolis</v>
      </c>
      <c r="D64" s="19"/>
      <c r="F64" s="19" t="str">
        <f>F70</f>
        <v>Hellenic</v>
      </c>
      <c r="G64" s="19" t="str">
        <f>F72</f>
        <v>Armata granata</v>
      </c>
      <c r="H64" s="19"/>
    </row>
    <row r="65" spans="2:8" ht="14.25" customHeight="1" thickBot="1" x14ac:dyDescent="0.3"/>
    <row r="66" spans="2:8" x14ac:dyDescent="0.25">
      <c r="B66" s="16" t="str">
        <f>B47</f>
        <v>GIRONE  C</v>
      </c>
      <c r="C66" s="3"/>
      <c r="D66" s="3"/>
      <c r="F66" s="16" t="str">
        <f>F47</f>
        <v>GIRONE  D</v>
      </c>
      <c r="G66" s="3"/>
      <c r="H66" s="3"/>
    </row>
    <row r="67" spans="2:8" x14ac:dyDescent="0.25">
      <c r="B67" s="20" t="str">
        <f>Squadra03</f>
        <v>Strong eagles</v>
      </c>
      <c r="C67" s="5"/>
      <c r="D67" s="5"/>
      <c r="F67" s="20" t="str">
        <f>Squadra04</f>
        <v>Momenti di Gloria</v>
      </c>
      <c r="G67" s="5"/>
      <c r="H67" s="5"/>
    </row>
    <row r="68" spans="2:8" x14ac:dyDescent="0.25">
      <c r="B68" s="23" t="str">
        <f>Squadra06</f>
        <v>Pocoto</v>
      </c>
      <c r="C68" s="24"/>
      <c r="D68" s="24"/>
      <c r="F68" s="23" t="str">
        <f>Squadra05</f>
        <v>Elephants</v>
      </c>
      <c r="G68" s="24"/>
      <c r="H68" s="24"/>
    </row>
    <row r="69" spans="2:8" x14ac:dyDescent="0.25">
      <c r="B69" s="23" t="str">
        <f>Squadra11</f>
        <v>Streetfughter Torino</v>
      </c>
      <c r="C69" s="24"/>
      <c r="D69" s="24"/>
      <c r="F69" s="21" t="str">
        <f>Squadra12</f>
        <v>Eta Beta</v>
      </c>
      <c r="G69" s="24"/>
      <c r="H69" s="24"/>
    </row>
    <row r="70" spans="2:8" x14ac:dyDescent="0.25">
      <c r="B70" s="21" t="str">
        <f>Squadra02B</f>
        <v>Red Star Cogoleto</v>
      </c>
      <c r="C70" s="8"/>
      <c r="D70" s="8"/>
      <c r="F70" s="21" t="str">
        <f>Squadra01B</f>
        <v>Hellenic</v>
      </c>
      <c r="G70" s="8"/>
      <c r="H70" s="8"/>
    </row>
    <row r="71" spans="2:8" x14ac:dyDescent="0.25">
      <c r="B71" s="21" t="str">
        <f>Squadra07B</f>
        <v>Canarini Fc</v>
      </c>
      <c r="C71" s="8"/>
      <c r="D71" s="8"/>
      <c r="F71" s="21" t="str">
        <f>Squadra08B</f>
        <v>Arizona UTD</v>
      </c>
      <c r="G71" s="8"/>
      <c r="H71" s="8"/>
    </row>
    <row r="72" spans="2:8" ht="13.8" thickBot="1" x14ac:dyDescent="0.3">
      <c r="B72" s="22" t="str">
        <f>Squadra10B</f>
        <v>Neapolis</v>
      </c>
      <c r="C72" s="11"/>
      <c r="D72" s="11"/>
      <c r="F72" s="22" t="str">
        <f>Squadra09B</f>
        <v>Armata granata</v>
      </c>
      <c r="G72" s="11"/>
      <c r="H72" s="11"/>
    </row>
  </sheetData>
  <mergeCells count="8">
    <mergeCell ref="B47:D47"/>
    <mergeCell ref="F47:H47"/>
    <mergeCell ref="B2:C2"/>
    <mergeCell ref="F2:G2"/>
    <mergeCell ref="B16:H16"/>
    <mergeCell ref="B18:H18"/>
    <mergeCell ref="B20:D20"/>
    <mergeCell ref="F20:H20"/>
  </mergeCells>
  <printOptions horizontalCentered="1" verticalCentered="1"/>
  <pageMargins left="0.32" right="0.27" top="0.78740157480314965" bottom="0.78740157480314965" header="0.51181102362204722" footer="0.51181102362204722"/>
  <pageSetup paperSize="9" orientation="portrait" horizontalDpi="180" verticalDpi="180" r:id="rId1"/>
  <headerFooter alignWithMargins="0">
    <oddHeader xml:space="preserve">&amp;CCALENDARIO PARTITE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25</vt:i4>
      </vt:variant>
    </vt:vector>
  </HeadingPairs>
  <TitlesOfParts>
    <vt:vector size="26" baseType="lpstr">
      <vt:lpstr>Fase a gironi</vt:lpstr>
      <vt:lpstr>Squadra01</vt:lpstr>
      <vt:lpstr>Squadra01A</vt:lpstr>
      <vt:lpstr>Squadra01B</vt:lpstr>
      <vt:lpstr>Squadra02</vt:lpstr>
      <vt:lpstr>Squadra02B</vt:lpstr>
      <vt:lpstr>Squadra03</vt:lpstr>
      <vt:lpstr>Squadra03B</vt:lpstr>
      <vt:lpstr>Squadra04</vt:lpstr>
      <vt:lpstr>Squadra04B</vt:lpstr>
      <vt:lpstr>Squadra05</vt:lpstr>
      <vt:lpstr>Squadra05B</vt:lpstr>
      <vt:lpstr>Squadra06</vt:lpstr>
      <vt:lpstr>Squadra06B</vt:lpstr>
      <vt:lpstr>Squadra07</vt:lpstr>
      <vt:lpstr>Squadra07B</vt:lpstr>
      <vt:lpstr>Squadra08</vt:lpstr>
      <vt:lpstr>Squadra08B</vt:lpstr>
      <vt:lpstr>Squadra09</vt:lpstr>
      <vt:lpstr>Squadra09B</vt:lpstr>
      <vt:lpstr>Squadra10</vt:lpstr>
      <vt:lpstr>Squadra10B</vt:lpstr>
      <vt:lpstr>Squadra11</vt:lpstr>
      <vt:lpstr>Squadra11B</vt:lpstr>
      <vt:lpstr>Squadra12</vt:lpstr>
      <vt:lpstr>Squadra12B</vt:lpstr>
    </vt:vector>
  </TitlesOfParts>
  <Company>UNIUPO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Graziano Abrate</dc:creator>
  <cp:lastModifiedBy>oscar</cp:lastModifiedBy>
  <dcterms:created xsi:type="dcterms:W3CDTF">2022-08-03T07:37:06Z</dcterms:created>
  <dcterms:modified xsi:type="dcterms:W3CDTF">2023-07-01T08:59:53Z</dcterms:modified>
</cp:coreProperties>
</file>